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C13213C5-A499-4012-ADA4-4505247837AB}" xr6:coauthVersionLast="47" xr6:coauthVersionMax="47" xr10:uidLastSave="{00000000-0000-0000-0000-000000000000}"/>
  <bookViews>
    <workbookView xWindow="-108" yWindow="-108" windowWidth="27096" windowHeight="16416" activeTab="1" xr2:uid="{3D63249C-FD42-4B2F-AE9E-5CB10AFC825A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15" i="2" l="1"/>
  <c r="M15" i="2"/>
  <c r="P15" i="2"/>
  <c r="R15" i="2"/>
  <c r="O15" i="2"/>
  <c r="E15" i="2"/>
  <c r="D15" i="2"/>
  <c r="L15" i="2"/>
  <c r="H15" i="2"/>
  <c r="Q15" i="2"/>
  <c r="F15" i="2"/>
  <c r="G15" i="2"/>
  <c r="D8" i="1"/>
  <c r="D9" i="1"/>
  <c r="D10" i="1"/>
  <c r="K15" i="2" l="1"/>
  <c r="C15" i="2"/>
  <c r="J15" i="2"/>
  <c r="I15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</calcChain>
</file>

<file path=xl/sharedStrings.xml><?xml version="1.0" encoding="utf-8"?>
<sst xmlns="http://schemas.openxmlformats.org/spreadsheetml/2006/main" count="108" uniqueCount="58">
  <si>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</si>
  <si>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</si>
  <si>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</si>
  <si>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</si>
  <si>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</si>
  <si>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</si>
  <si>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</si>
  <si>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</si>
  <si>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</si>
  <si>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</si>
  <si>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</si>
  <si>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</si>
  <si>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</si>
  <si>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</si>
  <si>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</si>
  <si>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</si>
  <si>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</si>
  <si>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</si>
  <si>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</si>
  <si>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</si>
  <si>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</si>
  <si>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</si>
  <si>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</si>
  <si>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</si>
  <si>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</si>
  <si>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</si>
  <si>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</si>
  <si>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</si>
  <si>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</si>
  <si>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벽 두께 절반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</si>
  <si>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</si>
  <si>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</si>
  <si>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</si>
  <si>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</si>
  <si>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</si>
  <si>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</si>
  <si>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</si>
  <si>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</si>
  <si>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</si>
  <si>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</si>
  <si>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</si>
  <si>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</si>
  <si>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</si>
  <si>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</si>
  <si>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</si>
  <si>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</si>
  <si>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</si>
  <si>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</si>
  <si>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</si>
  <si>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</si>
  <si>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</si>
  <si>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</si>
  <si>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</si>
  <si>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</si>
  <si>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정팔각형 단방향
벽 두께 절반</t>
    <phoneticPr fontId="1" type="noConversion"/>
  </si>
  <si>
    <t>출력 중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</si>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</sst>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3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</cellStyleXfs>
  <cellXfs count="24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</cellXfs>
  <cellStyles count="3">
    <cellStyle name="나쁨" xfId="1" builtinId="27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70282820261168588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4.6709658471816552E-2"/>
                  <c:y val="0.1673873900871810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Sheet2!$C$14:$P$14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1"/>
          <c:order val="1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Sheet2!$Q$5:$R$5</c:f>
              <c:numCache>
                <c:formatCode>General</c:formatCode>
                <c:ptCount val="2"/>
                <c:pt idx="0">
                  <c:v>15.727</c:v>
                </c:pt>
                <c:pt idx="1">
                  <c:v>15.727</c:v>
                </c:pt>
              </c:numCache>
            </c:numRef>
          </c:xVal>
          <c:yVal>
            <c:numRef>
              <c:f>Sheet2!$Q$14:$R$14</c:f>
              <c:numCache>
                <c:formatCode>General</c:formatCode>
                <c:ptCount val="2"/>
                <c:pt idx="0">
                  <c:v>0.23</c:v>
                </c:pt>
                <c:pt idx="1">
                  <c:v>0.23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446587140679264"/>
          <c:w val="0.21333706398060062"/>
          <c:h val="0.132979654138977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" Type="http://schemas.openxmlformats.org/officeDocument/2006/relationships/image" Target="../media/image3.png"/><Relationship Id="rId21" Type="http://schemas.openxmlformats.org/officeDocument/2006/relationships/image" Target="../media/image2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jpe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0" Type="http://schemas.openxmlformats.org/officeDocument/2006/relationships/image" Target="../media/image19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5" Type="http://schemas.openxmlformats.org/officeDocument/2006/relationships/image" Target="../media/image5.png"/><Relationship Id="rId15" Type="http://schemas.openxmlformats.org/officeDocument/2006/relationships/chart" Target="../charts/chart1.xml"/><Relationship Id="rId23" Type="http://schemas.openxmlformats.org/officeDocument/2006/relationships/image" Target="../media/image22.jpeg"/><Relationship Id="rId28" Type="http://schemas.openxmlformats.org/officeDocument/2006/relationships/image" Target="../media/image27.jpe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1.jpeg"/><Relationship Id="rId27" Type="http://schemas.openxmlformats.org/officeDocument/2006/relationships/image" Target="../media/image26.png"/><Relationship Id="rId30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6</xdr:row>
      <xdr:rowOff>10420</xdr:rowOff>
    </xdr:from>
    <xdr:to>
      <xdr:col>3</xdr:col>
      <xdr:colOff>0</xdr:colOff>
      <xdr:row>7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6</xdr:row>
      <xdr:rowOff>10654</xdr:rowOff>
    </xdr:from>
    <xdr:to>
      <xdr:col>10</xdr:col>
      <xdr:colOff>1</xdr:colOff>
      <xdr:row>7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6</xdr:row>
      <xdr:rowOff>0</xdr:rowOff>
    </xdr:from>
    <xdr:to>
      <xdr:col>9</xdr:col>
      <xdr:colOff>1</xdr:colOff>
      <xdr:row>7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7</xdr:row>
      <xdr:rowOff>0</xdr:rowOff>
    </xdr:from>
    <xdr:to>
      <xdr:col>3</xdr:col>
      <xdr:colOff>0</xdr:colOff>
      <xdr:row>8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1</xdr:rowOff>
    </xdr:from>
    <xdr:to>
      <xdr:col>10</xdr:col>
      <xdr:colOff>0</xdr:colOff>
      <xdr:row>8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6</xdr:row>
      <xdr:rowOff>0</xdr:rowOff>
    </xdr:from>
    <xdr:to>
      <xdr:col>6</xdr:col>
      <xdr:colOff>1</xdr:colOff>
      <xdr:row>7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6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7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6</xdr:row>
      <xdr:rowOff>0</xdr:rowOff>
    </xdr:from>
    <xdr:to>
      <xdr:col>12</xdr:col>
      <xdr:colOff>0</xdr:colOff>
      <xdr:row>7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6</xdr:row>
      <xdr:rowOff>0</xdr:rowOff>
    </xdr:from>
    <xdr:to>
      <xdr:col>7</xdr:col>
      <xdr:colOff>0</xdr:colOff>
      <xdr:row>7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15</xdr:col>
      <xdr:colOff>1</xdr:colOff>
      <xdr:row>7</xdr:row>
      <xdr:rowOff>1</xdr:rowOff>
    </xdr:from>
    <xdr:ext cx="1348740" cy="1173480"/>
    <xdr:pic>
      <xdr:nvPicPr>
        <xdr:cNvPr id="8" name="그림 7">
          <a:extLst>
            <a:ext uri="{FF2B5EF4-FFF2-40B4-BE49-F238E27FC236}">
              <a16:creationId xmlns:a16="http://schemas.microsoft.com/office/drawing/2014/main" id="{502C92B4-5811-43AD-9DCF-CB7F40CA1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7032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6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6</xdr:row>
      <xdr:rowOff>0</xdr:rowOff>
    </xdr:from>
    <xdr:to>
      <xdr:col>8</xdr:col>
      <xdr:colOff>1</xdr:colOff>
      <xdr:row>7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20</xdr:row>
      <xdr:rowOff>41910</xdr:rowOff>
    </xdr:from>
    <xdr:to>
      <xdr:col>7</xdr:col>
      <xdr:colOff>0</xdr:colOff>
      <xdr:row>42</xdr:row>
      <xdr:rowOff>15240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oneCellAnchor>
    <xdr:from>
      <xdr:col>2</xdr:col>
      <xdr:colOff>1</xdr:colOff>
      <xdr:row>7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6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6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7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6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13</xdr:col>
      <xdr:colOff>1318260</xdr:colOff>
      <xdr:row>7</xdr:row>
      <xdr:rowOff>1</xdr:rowOff>
    </xdr:from>
    <xdr:ext cx="134874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478500" y="2887981"/>
          <a:ext cx="134874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7</xdr:row>
      <xdr:rowOff>1</xdr:rowOff>
    </xdr:from>
    <xdr:to>
      <xdr:col>16</xdr:col>
      <xdr:colOff>0</xdr:colOff>
      <xdr:row>8</xdr:row>
      <xdr:rowOff>1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</xdr:row>
      <xdr:rowOff>1</xdr:rowOff>
    </xdr:from>
    <xdr:to>
      <xdr:col>17</xdr:col>
      <xdr:colOff>1348739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490A4C0-5170-EE3F-989F-CBEFE0F74B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18508980" y="2887981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</xdr:row>
      <xdr:rowOff>1</xdr:rowOff>
    </xdr:from>
    <xdr:to>
      <xdr:col>8</xdr:col>
      <xdr:colOff>1</xdr:colOff>
      <xdr:row>8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7</xdr:row>
      <xdr:rowOff>1</xdr:rowOff>
    </xdr:from>
    <xdr:to>
      <xdr:col>17</xdr:col>
      <xdr:colOff>1</xdr:colOff>
      <xdr:row>8</xdr:row>
      <xdr:rowOff>1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906780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</xdr:row>
      <xdr:rowOff>0</xdr:rowOff>
    </xdr:from>
    <xdr:to>
      <xdr:col>15</xdr:col>
      <xdr:colOff>1348739</xdr:colOff>
      <xdr:row>7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16</xdr:col>
      <xdr:colOff>1295028</xdr:colOff>
      <xdr:row>6</xdr:row>
      <xdr:rowOff>0</xdr:rowOff>
    </xdr:from>
    <xdr:to>
      <xdr:col>18</xdr:col>
      <xdr:colOff>0</xdr:colOff>
      <xdr:row>7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8455268" y="1645920"/>
          <a:ext cx="1402452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1</xdr:rowOff>
    </xdr:from>
    <xdr:to>
      <xdr:col>13</xdr:col>
      <xdr:colOff>0</xdr:colOff>
      <xdr:row>7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</xdr:row>
      <xdr:rowOff>0</xdr:rowOff>
    </xdr:from>
    <xdr:to>
      <xdr:col>14</xdr:col>
      <xdr:colOff>0</xdr:colOff>
      <xdr:row>7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288798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2887981"/>
          <a:ext cx="1348740" cy="11734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M43"/>
  <sheetViews>
    <sheetView topLeftCell="A13" workbookViewId="0">
      <selection activeCell="J11" sqref="J11"/>
    </sheetView>
  </sheetViews>
  <sheetFormatPr defaultRowHeight="17.399999999999999" x14ac:dyDescent="0.4"/>
  <sheetData>
    <row r="4" spans="3:7" x14ac:dyDescent="0.4">
      <c r="E4" t="s">
        <v>2</v>
      </c>
      <c r="F4">
        <v>13.856</v>
      </c>
    </row>
    <row r="6" spans="3:7" x14ac:dyDescent="0.4">
      <c r="C6" t="s">
        <v>1</v>
      </c>
      <c r="F6" t="s">
        <v>0</v>
      </c>
    </row>
    <row r="7" spans="3:7" x14ac:dyDescent="0.4">
      <c r="C7">
        <v>60</v>
      </c>
      <c r="D7">
        <f>PI()/3</f>
        <v>1.0471975511965976</v>
      </c>
      <c r="F7">
        <f>$F$4*SIN(D7)</f>
        <v>11.999647994837181</v>
      </c>
    </row>
    <row r="8" spans="3:7" x14ac:dyDescent="0.4">
      <c r="C8">
        <v>30</v>
      </c>
      <c r="D8">
        <f>PI()/3/60*30</f>
        <v>0.52359877559829882</v>
      </c>
      <c r="F8">
        <f>$F$4*SIN(D8)</f>
        <v>6.927999999999999</v>
      </c>
    </row>
    <row r="9" spans="3:7" x14ac:dyDescent="0.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7" x14ac:dyDescent="0.4">
      <c r="C10">
        <v>10</v>
      </c>
      <c r="D10">
        <f>PI()/3/90*1</f>
        <v>1.1635528346628862E-2</v>
      </c>
    </row>
    <row r="15" spans="3:7" x14ac:dyDescent="0.4">
      <c r="C15" t="s">
        <v>3</v>
      </c>
      <c r="D15" t="s">
        <v>4</v>
      </c>
      <c r="E15" t="s">
        <v>5</v>
      </c>
    </row>
    <row r="16" spans="3:7" x14ac:dyDescent="0.4">
      <c r="C16">
        <v>27</v>
      </c>
      <c r="D16">
        <f>11.547*2+2</f>
        <v>25.094000000000001</v>
      </c>
      <c r="E16">
        <f>PI()/3/60*1</f>
        <v>1.7453292519943295E-2</v>
      </c>
    </row>
    <row r="19" spans="3:13" x14ac:dyDescent="0.4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3" x14ac:dyDescent="0.4">
      <c r="D23" t="s">
        <v>6</v>
      </c>
      <c r="J23" t="s">
        <v>6</v>
      </c>
    </row>
    <row r="24" spans="3:13" x14ac:dyDescent="0.4">
      <c r="D24" t="s">
        <v>7</v>
      </c>
      <c r="G24" t="s">
        <v>11</v>
      </c>
      <c r="J24" t="s">
        <v>7</v>
      </c>
      <c r="M24" t="s">
        <v>11</v>
      </c>
    </row>
    <row r="25" spans="3:13" x14ac:dyDescent="0.4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3" x14ac:dyDescent="0.4">
      <c r="D26" t="s">
        <v>8</v>
      </c>
      <c r="J26" t="s">
        <v>8</v>
      </c>
    </row>
    <row r="27" spans="3:13" x14ac:dyDescent="0.4">
      <c r="D27">
        <v>6</v>
      </c>
      <c r="J27">
        <v>11</v>
      </c>
    </row>
    <row r="28" spans="3:13" x14ac:dyDescent="0.4">
      <c r="D28" t="s">
        <v>9</v>
      </c>
      <c r="J28" t="s">
        <v>9</v>
      </c>
    </row>
    <row r="29" spans="3:13" x14ac:dyDescent="0.4">
      <c r="D29">
        <v>24</v>
      </c>
      <c r="J29">
        <v>10.4</v>
      </c>
    </row>
    <row r="30" spans="3:13" x14ac:dyDescent="0.4">
      <c r="D30" t="s">
        <v>10</v>
      </c>
      <c r="J30" t="s">
        <v>10</v>
      </c>
    </row>
    <row r="31" spans="3:13" x14ac:dyDescent="0.4">
      <c r="D31">
        <v>5</v>
      </c>
      <c r="J31">
        <v>10</v>
      </c>
    </row>
    <row r="35" spans="4:13" x14ac:dyDescent="0.4">
      <c r="D35" t="s">
        <v>6</v>
      </c>
      <c r="J35" t="s">
        <v>6</v>
      </c>
    </row>
    <row r="36" spans="4:13" x14ac:dyDescent="0.4">
      <c r="D36" t="s">
        <v>7</v>
      </c>
      <c r="G36" t="s">
        <v>11</v>
      </c>
      <c r="J36" t="s">
        <v>7</v>
      </c>
      <c r="M36" t="s">
        <v>11</v>
      </c>
    </row>
    <row r="37" spans="4:13" x14ac:dyDescent="0.4">
      <c r="D37">
        <v>3.4</v>
      </c>
      <c r="G37">
        <f>D37*D39+D41*D43</f>
        <v>139.6</v>
      </c>
      <c r="J37">
        <v>3.4</v>
      </c>
      <c r="M37">
        <f>J37*J39+J41*J43</f>
        <v>139.19999999999999</v>
      </c>
    </row>
    <row r="38" spans="4:13" x14ac:dyDescent="0.4">
      <c r="D38" t="s">
        <v>8</v>
      </c>
      <c r="J38" t="s">
        <v>8</v>
      </c>
    </row>
    <row r="39" spans="4:13" x14ac:dyDescent="0.4">
      <c r="D39">
        <v>4</v>
      </c>
      <c r="J39">
        <v>8</v>
      </c>
    </row>
    <row r="40" spans="4:13" x14ac:dyDescent="0.4">
      <c r="D40" t="s">
        <v>9</v>
      </c>
      <c r="J40" t="s">
        <v>9</v>
      </c>
    </row>
    <row r="41" spans="4:13" x14ac:dyDescent="0.4">
      <c r="D41">
        <v>42</v>
      </c>
      <c r="J41">
        <v>16</v>
      </c>
    </row>
    <row r="42" spans="4:13" x14ac:dyDescent="0.4">
      <c r="D42" t="s">
        <v>10</v>
      </c>
      <c r="J42" t="s">
        <v>10</v>
      </c>
    </row>
    <row r="43" spans="4:13" x14ac:dyDescent="0.4">
      <c r="D43">
        <v>3</v>
      </c>
      <c r="J43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R18"/>
  <sheetViews>
    <sheetView tabSelected="1" workbookViewId="0">
      <selection activeCell="F12" sqref="F12"/>
    </sheetView>
  </sheetViews>
  <sheetFormatPr defaultRowHeight="17.399999999999999" x14ac:dyDescent="0.4"/>
  <cols>
    <col min="2" max="2" width="21.69921875" customWidth="1"/>
    <col min="3" max="18" width="17.69921875" customWidth="1"/>
  </cols>
  <sheetData>
    <row r="1" spans="2:18" ht="18" thickBot="1" x14ac:dyDescent="0.45"/>
    <row r="2" spans="2:18" ht="42" customHeight="1" x14ac:dyDescent="0.4">
      <c r="B2" s="5" t="s">
        <v>12</v>
      </c>
      <c r="C2" s="6" t="s">
        <v>31</v>
      </c>
      <c r="D2" s="6" t="s">
        <v>34</v>
      </c>
      <c r="E2" s="6" t="s">
        <v>35</v>
      </c>
      <c r="F2" s="6" t="s">
        <v>32</v>
      </c>
      <c r="G2" s="6" t="s">
        <v>33</v>
      </c>
      <c r="H2" s="15" t="s">
        <v>30</v>
      </c>
      <c r="I2" s="10" t="s">
        <v>14</v>
      </c>
      <c r="J2" s="15" t="s">
        <v>14</v>
      </c>
      <c r="K2" s="10" t="s">
        <v>45</v>
      </c>
      <c r="L2" s="6" t="s">
        <v>46</v>
      </c>
      <c r="M2" s="6" t="s">
        <v>48</v>
      </c>
      <c r="N2" s="6" t="s">
        <v>49</v>
      </c>
      <c r="O2" s="6" t="s">
        <v>47</v>
      </c>
      <c r="P2" s="6" t="s">
        <v>30</v>
      </c>
      <c r="Q2" s="10" t="s">
        <v>29</v>
      </c>
      <c r="R2" s="15" t="s">
        <v>54</v>
      </c>
    </row>
    <row r="3" spans="2:18" x14ac:dyDescent="0.4">
      <c r="B3" s="3" t="s">
        <v>15</v>
      </c>
      <c r="C3" s="9">
        <v>60</v>
      </c>
      <c r="D3" s="9">
        <v>60</v>
      </c>
      <c r="E3" s="9">
        <v>60</v>
      </c>
      <c r="F3" s="9">
        <v>60</v>
      </c>
      <c r="G3" s="9">
        <v>55</v>
      </c>
      <c r="H3" s="2">
        <v>60</v>
      </c>
      <c r="I3" s="11">
        <v>46</v>
      </c>
      <c r="J3" s="2">
        <v>40</v>
      </c>
      <c r="K3" s="11">
        <v>60</v>
      </c>
      <c r="L3" s="9">
        <v>60</v>
      </c>
      <c r="M3" s="9">
        <v>55</v>
      </c>
      <c r="N3" s="9">
        <v>50</v>
      </c>
      <c r="O3" s="9">
        <v>45</v>
      </c>
      <c r="P3" s="9">
        <v>60</v>
      </c>
      <c r="Q3" s="11">
        <v>60</v>
      </c>
      <c r="R3" s="2">
        <v>60</v>
      </c>
    </row>
    <row r="4" spans="2:18" x14ac:dyDescent="0.4">
      <c r="B4" s="1" t="s">
        <v>13</v>
      </c>
      <c r="C4" s="9">
        <f>10.218</f>
        <v>10.218</v>
      </c>
      <c r="D4" s="9">
        <v>18.936</v>
      </c>
      <c r="E4" s="9">
        <v>10.218</v>
      </c>
      <c r="F4" s="9">
        <v>7</v>
      </c>
      <c r="G4" s="9">
        <v>3</v>
      </c>
      <c r="H4" s="2">
        <v>18</v>
      </c>
      <c r="I4" s="11">
        <v>10</v>
      </c>
      <c r="J4" s="2">
        <v>3</v>
      </c>
      <c r="K4" s="11">
        <v>10.218</v>
      </c>
      <c r="L4" s="9">
        <v>7</v>
      </c>
      <c r="M4" s="9">
        <v>2</v>
      </c>
      <c r="N4" s="9">
        <v>-2</v>
      </c>
      <c r="O4" s="9">
        <v>-8</v>
      </c>
      <c r="P4" s="9">
        <v>18</v>
      </c>
      <c r="Q4" s="11">
        <v>7</v>
      </c>
      <c r="R4" s="2">
        <v>7</v>
      </c>
    </row>
    <row r="5" spans="2:18" x14ac:dyDescent="0.4">
      <c r="B5" s="1" t="s">
        <v>23</v>
      </c>
      <c r="C5" s="9">
        <v>14.874000000000001</v>
      </c>
      <c r="D5" s="9">
        <v>6.7880000000000003</v>
      </c>
      <c r="E5" s="9">
        <v>24.25</v>
      </c>
      <c r="F5" s="9">
        <v>15.835000000000001</v>
      </c>
      <c r="G5" s="9">
        <v>17.206</v>
      </c>
      <c r="H5" s="2">
        <v>15.895</v>
      </c>
      <c r="I5" s="11">
        <v>20.809000000000001</v>
      </c>
      <c r="J5" s="2">
        <v>23.754000000000001</v>
      </c>
      <c r="K5" s="11">
        <v>14.874000000000001</v>
      </c>
      <c r="L5" s="9">
        <v>15.492000000000001</v>
      </c>
      <c r="M5" s="9">
        <v>17.568000000000001</v>
      </c>
      <c r="N5" s="9">
        <v>19.077999999999999</v>
      </c>
      <c r="O5" s="9">
        <v>20.785</v>
      </c>
      <c r="P5" s="9">
        <v>15.895</v>
      </c>
      <c r="Q5" s="11">
        <v>15.727</v>
      </c>
      <c r="R5" s="2">
        <v>15.727</v>
      </c>
    </row>
    <row r="6" spans="2:18" x14ac:dyDescent="0.4">
      <c r="B6" s="1" t="s">
        <v>28</v>
      </c>
      <c r="C6" s="9">
        <v>27</v>
      </c>
      <c r="D6" s="9">
        <v>27</v>
      </c>
      <c r="E6" s="9">
        <v>27</v>
      </c>
      <c r="F6" s="9">
        <v>27</v>
      </c>
      <c r="G6" s="9">
        <v>27</v>
      </c>
      <c r="H6" s="2">
        <v>38.183999999999997</v>
      </c>
      <c r="I6" s="11">
        <v>43.337000000000003</v>
      </c>
      <c r="J6" s="2">
        <v>43.337000000000003</v>
      </c>
      <c r="K6" s="11">
        <v>27</v>
      </c>
      <c r="L6" s="9">
        <v>27</v>
      </c>
      <c r="M6" s="9">
        <v>27</v>
      </c>
      <c r="N6" s="9">
        <v>27</v>
      </c>
      <c r="O6" s="9">
        <v>27</v>
      </c>
      <c r="P6" s="9">
        <v>38.183999999999997</v>
      </c>
      <c r="Q6" s="11">
        <v>27</v>
      </c>
      <c r="R6" s="2">
        <v>27</v>
      </c>
    </row>
    <row r="7" spans="2:18" ht="97.8" customHeight="1" x14ac:dyDescent="0.4">
      <c r="B7" s="1" t="s">
        <v>16</v>
      </c>
      <c r="C7" s="9"/>
      <c r="D7" s="9"/>
      <c r="E7" s="9"/>
      <c r="F7" s="9"/>
      <c r="G7" s="9"/>
      <c r="H7" s="2"/>
      <c r="I7" s="11"/>
      <c r="J7" s="2"/>
      <c r="K7" s="11"/>
      <c r="L7" s="9"/>
      <c r="M7" s="9"/>
      <c r="N7" s="9"/>
      <c r="O7" s="9"/>
      <c r="P7" s="9"/>
      <c r="Q7" s="11"/>
      <c r="R7" s="2"/>
    </row>
    <row r="8" spans="2:18" ht="92.4" customHeight="1" x14ac:dyDescent="0.4">
      <c r="B8" s="1" t="s">
        <v>17</v>
      </c>
      <c r="C8" s="9"/>
      <c r="D8" s="9"/>
      <c r="E8" s="9"/>
      <c r="F8" s="9"/>
      <c r="G8" s="9"/>
      <c r="H8" s="2"/>
      <c r="I8" s="11"/>
      <c r="J8" s="2"/>
      <c r="K8" s="11"/>
      <c r="L8" s="9"/>
      <c r="M8" s="9"/>
      <c r="N8" s="9"/>
      <c r="O8" s="9"/>
      <c r="P8" s="9"/>
      <c r="Q8" s="11"/>
      <c r="R8" s="2" t="s">
        <v>44</v>
      </c>
    </row>
    <row r="9" spans="2:18" x14ac:dyDescent="0.4">
      <c r="B9" s="1" t="s">
        <v>18</v>
      </c>
      <c r="C9" s="9">
        <v>24</v>
      </c>
      <c r="D9" s="9">
        <v>10.4</v>
      </c>
      <c r="E9" s="9">
        <v>42</v>
      </c>
      <c r="F9" s="9">
        <v>24</v>
      </c>
      <c r="G9" s="9">
        <v>24</v>
      </c>
      <c r="H9" s="2">
        <v>24</v>
      </c>
      <c r="I9" s="11">
        <v>24</v>
      </c>
      <c r="J9" s="2">
        <v>24</v>
      </c>
      <c r="K9" s="11">
        <v>24</v>
      </c>
      <c r="L9" s="9">
        <v>24</v>
      </c>
      <c r="M9" s="9">
        <v>24</v>
      </c>
      <c r="N9" s="9">
        <v>24</v>
      </c>
      <c r="O9" s="9">
        <v>24</v>
      </c>
      <c r="P9" s="9">
        <v>24</v>
      </c>
      <c r="Q9" s="11">
        <v>24</v>
      </c>
      <c r="R9" s="2">
        <v>24</v>
      </c>
    </row>
    <row r="10" spans="2:18" x14ac:dyDescent="0.4">
      <c r="B10" s="1" t="s">
        <v>27</v>
      </c>
      <c r="C10" s="9">
        <v>5</v>
      </c>
      <c r="D10" s="9">
        <v>10</v>
      </c>
      <c r="E10" s="9">
        <v>3</v>
      </c>
      <c r="F10" s="9">
        <v>5</v>
      </c>
      <c r="G10" s="9">
        <v>5</v>
      </c>
      <c r="H10" s="2">
        <v>5</v>
      </c>
      <c r="I10" s="11">
        <v>5</v>
      </c>
      <c r="J10" s="2">
        <v>5</v>
      </c>
      <c r="K10" s="11">
        <v>5</v>
      </c>
      <c r="L10" s="9">
        <v>5</v>
      </c>
      <c r="M10" s="9">
        <v>5</v>
      </c>
      <c r="N10" s="9">
        <v>5</v>
      </c>
      <c r="O10" s="9">
        <v>5</v>
      </c>
      <c r="P10" s="9">
        <v>5</v>
      </c>
      <c r="Q10" s="11">
        <v>5</v>
      </c>
      <c r="R10" s="2">
        <v>5</v>
      </c>
    </row>
    <row r="11" spans="2:18" x14ac:dyDescent="0.4">
      <c r="B11" s="1" t="s">
        <v>19</v>
      </c>
      <c r="C11" s="9">
        <v>3519.9229999999998</v>
      </c>
      <c r="D11" s="9">
        <v>3519.9229999999998</v>
      </c>
      <c r="E11" s="9">
        <v>3519.9229999999998</v>
      </c>
      <c r="F11" s="9">
        <v>3519.9229999999998</v>
      </c>
      <c r="G11" s="9">
        <v>3519.9229999999998</v>
      </c>
      <c r="H11" s="2">
        <v>7039.933</v>
      </c>
      <c r="I11" s="11">
        <v>2898.1680000000001</v>
      </c>
      <c r="J11" s="2">
        <v>2898.1680000000001</v>
      </c>
      <c r="K11" s="11">
        <v>3519.9229999999998</v>
      </c>
      <c r="L11" s="9">
        <v>3519.9229999999998</v>
      </c>
      <c r="M11" s="9">
        <v>3519.9229999999998</v>
      </c>
      <c r="N11" s="9">
        <v>3519.9229999999998</v>
      </c>
      <c r="O11" s="9">
        <v>3519.9229999999998</v>
      </c>
      <c r="P11" s="9">
        <v>7039.933</v>
      </c>
      <c r="Q11" s="11">
        <v>3519.9229999999998</v>
      </c>
      <c r="R11" s="2">
        <v>3519.9229999999998</v>
      </c>
    </row>
    <row r="12" spans="2:18" x14ac:dyDescent="0.4">
      <c r="B12" s="1" t="s">
        <v>20</v>
      </c>
      <c r="C12" s="9">
        <v>70.554000000000002</v>
      </c>
      <c r="D12" s="9">
        <v>70.554000000000002</v>
      </c>
      <c r="E12" s="9">
        <v>70.554000000000002</v>
      </c>
      <c r="F12" s="9">
        <v>70.554000000000002</v>
      </c>
      <c r="G12" s="9">
        <v>70.554000000000002</v>
      </c>
      <c r="H12" s="2">
        <v>99.78</v>
      </c>
      <c r="I12" s="11">
        <v>69.552000000000007</v>
      </c>
      <c r="J12" s="2">
        <v>69.552000000000007</v>
      </c>
      <c r="K12" s="11">
        <v>70.554000000000002</v>
      </c>
      <c r="L12" s="9">
        <v>70.554000000000002</v>
      </c>
      <c r="M12" s="9">
        <v>70.554000000000002</v>
      </c>
      <c r="N12" s="9">
        <v>70.554000000000002</v>
      </c>
      <c r="O12" s="9">
        <v>70.554000000000002</v>
      </c>
      <c r="P12" s="9">
        <v>99.78</v>
      </c>
      <c r="Q12" s="11">
        <v>70.554000000000002</v>
      </c>
      <c r="R12" s="2">
        <v>70.554000000000002</v>
      </c>
    </row>
    <row r="13" spans="2:18" x14ac:dyDescent="0.4">
      <c r="B13" s="1" t="s">
        <v>21</v>
      </c>
      <c r="C13" s="9">
        <v>68768.214999999997</v>
      </c>
      <c r="D13" s="9">
        <v>33473.42</v>
      </c>
      <c r="E13" s="9">
        <v>100295.898</v>
      </c>
      <c r="F13" s="9">
        <v>69418.308000000005</v>
      </c>
      <c r="G13" s="9">
        <v>67671.183000000005</v>
      </c>
      <c r="H13" s="2">
        <v>146500.769</v>
      </c>
      <c r="I13" s="11">
        <v>53886.618000000002</v>
      </c>
      <c r="J13" s="2">
        <v>52172.614999999998</v>
      </c>
      <c r="K13" s="11">
        <v>68768.214999999997</v>
      </c>
      <c r="L13" s="9">
        <v>69418.308000000005</v>
      </c>
      <c r="M13" s="9">
        <v>67161.638999999996</v>
      </c>
      <c r="N13" s="9">
        <v>64478.580999999998</v>
      </c>
      <c r="O13" s="9">
        <v>62206.161</v>
      </c>
      <c r="P13" s="9">
        <v>146500.769</v>
      </c>
      <c r="Q13" s="11">
        <v>69418.308000000005</v>
      </c>
      <c r="R13" s="2">
        <v>69418.308000000005</v>
      </c>
    </row>
    <row r="14" spans="2:18" x14ac:dyDescent="0.4">
      <c r="B14" s="1" t="s">
        <v>22</v>
      </c>
      <c r="C14" s="9">
        <v>2.06</v>
      </c>
      <c r="D14" s="9">
        <v>3.8</v>
      </c>
      <c r="E14" s="9">
        <v>1.4</v>
      </c>
      <c r="F14" s="9"/>
      <c r="G14" s="9">
        <v>1.94</v>
      </c>
      <c r="H14" s="2">
        <v>2.04</v>
      </c>
      <c r="I14" s="11">
        <v>1.86</v>
      </c>
      <c r="J14" s="2">
        <v>1.67</v>
      </c>
      <c r="K14" s="11">
        <v>1.96</v>
      </c>
      <c r="L14" s="9"/>
      <c r="M14" s="9">
        <v>1.71</v>
      </c>
      <c r="N14" s="9">
        <v>1.65</v>
      </c>
      <c r="O14" s="9">
        <v>1.6</v>
      </c>
      <c r="P14" s="9">
        <v>1.88</v>
      </c>
      <c r="Q14" s="11">
        <v>0.23</v>
      </c>
      <c r="R14" s="2">
        <v>0.23</v>
      </c>
    </row>
    <row r="15" spans="2:18" x14ac:dyDescent="0.4">
      <c r="B15" s="4" t="s">
        <v>26</v>
      </c>
      <c r="C15" s="17">
        <f t="shared" ref="C15:L15" si="0">50*(C13-C11*6)/(C9-6)/1000-C14*9.8</f>
        <v>112.16943611111107</v>
      </c>
      <c r="D15" s="19">
        <f t="shared" si="0"/>
        <v>103.14502272727267</v>
      </c>
      <c r="E15" s="19">
        <f t="shared" si="0"/>
        <v>96.247166666666672</v>
      </c>
      <c r="F15" s="9">
        <f t="shared" si="0"/>
        <v>134.16325000000001</v>
      </c>
      <c r="G15" s="17">
        <f t="shared" si="0"/>
        <v>110.298125</v>
      </c>
      <c r="H15" s="21">
        <f t="shared" si="0"/>
        <v>269.62236388888886</v>
      </c>
      <c r="I15" s="22">
        <f t="shared" si="0"/>
        <v>83.15424999999999</v>
      </c>
      <c r="J15" s="20">
        <f t="shared" si="0"/>
        <v>80.255130555555539</v>
      </c>
      <c r="K15" s="18">
        <f t="shared" si="0"/>
        <v>113.14943611111107</v>
      </c>
      <c r="L15" s="9">
        <f t="shared" si="0"/>
        <v>134.16325000000001</v>
      </c>
      <c r="M15" s="23">
        <f t="shared" ref="M15" si="1">50*(M13-M11*6)/(M9-6)/1000-M14*9.8</f>
        <v>111.136725</v>
      </c>
      <c r="N15" s="9">
        <f t="shared" ref="N15" si="2">50*(N13-N11*6)/(N9-6)/1000-N14*9.8</f>
        <v>104.27178611111111</v>
      </c>
      <c r="O15" s="9">
        <f>50*(O13-O11*6)/(O9-6)/1000-O14*9.8</f>
        <v>98.449508333333327</v>
      </c>
      <c r="P15" s="17">
        <f>50*(P13-P11*6)/(P9-6)/1000-P14*9.8</f>
        <v>271.1903638888889</v>
      </c>
      <c r="Q15" s="18">
        <f>50*(Q13-Q11*6)/(Q9-6)/1000-Q14*9.8</f>
        <v>131.90925000000001</v>
      </c>
      <c r="R15" s="21">
        <f>50*(R13-R11*6)/(R9-6)/1000-R14*9.8</f>
        <v>131.90925000000001</v>
      </c>
    </row>
    <row r="16" spans="2:18" x14ac:dyDescent="0.4">
      <c r="B16" s="4" t="s">
        <v>50</v>
      </c>
      <c r="C16" s="9" t="s">
        <v>51</v>
      </c>
      <c r="D16" s="9" t="s">
        <v>51</v>
      </c>
      <c r="E16" s="9" t="s">
        <v>51</v>
      </c>
      <c r="F16" s="9" t="s">
        <v>56</v>
      </c>
      <c r="G16" s="9" t="s">
        <v>51</v>
      </c>
      <c r="H16" s="2" t="s">
        <v>51</v>
      </c>
      <c r="I16" s="11" t="s">
        <v>51</v>
      </c>
      <c r="J16" s="2" t="s">
        <v>51</v>
      </c>
      <c r="K16" s="11" t="s">
        <v>51</v>
      </c>
      <c r="L16" s="9" t="s">
        <v>56</v>
      </c>
      <c r="M16" s="9" t="s">
        <v>51</v>
      </c>
      <c r="N16" s="9" t="s">
        <v>51</v>
      </c>
      <c r="O16" s="9" t="s">
        <v>51</v>
      </c>
      <c r="P16" s="9" t="s">
        <v>51</v>
      </c>
      <c r="Q16" s="11" t="s">
        <v>51</v>
      </c>
      <c r="R16" s="2" t="s">
        <v>51</v>
      </c>
    </row>
    <row r="17" spans="2:18" x14ac:dyDescent="0.4">
      <c r="B17" s="4" t="s">
        <v>36</v>
      </c>
      <c r="C17" s="17" t="s">
        <v>37</v>
      </c>
      <c r="D17" s="17" t="s">
        <v>25</v>
      </c>
      <c r="E17" s="17" t="s">
        <v>25</v>
      </c>
      <c r="F17" s="9"/>
      <c r="G17" s="19" t="s">
        <v>38</v>
      </c>
      <c r="H17" s="20" t="s">
        <v>24</v>
      </c>
      <c r="I17" s="18" t="s">
        <v>37</v>
      </c>
      <c r="J17" s="20" t="s">
        <v>39</v>
      </c>
      <c r="K17" s="18" t="s">
        <v>37</v>
      </c>
      <c r="L17" s="9"/>
      <c r="M17" s="19" t="s">
        <v>38</v>
      </c>
      <c r="N17" s="19" t="s">
        <v>38</v>
      </c>
      <c r="O17" s="19" t="s">
        <v>38</v>
      </c>
      <c r="P17" s="19" t="s">
        <v>24</v>
      </c>
      <c r="Q17" s="22" t="s">
        <v>24</v>
      </c>
      <c r="R17" s="20" t="s">
        <v>24</v>
      </c>
    </row>
    <row r="18" spans="2:18" ht="73.8" customHeight="1" thickBot="1" x14ac:dyDescent="0.45">
      <c r="B18" s="7" t="s">
        <v>40</v>
      </c>
      <c r="C18" s="8"/>
      <c r="D18" s="14" t="s">
        <v>43</v>
      </c>
      <c r="E18" s="14" t="s">
        <v>42</v>
      </c>
      <c r="F18" s="8" t="s">
        <v>55</v>
      </c>
      <c r="G18" s="14" t="s">
        <v>52</v>
      </c>
      <c r="H18" s="16" t="s">
        <v>53</v>
      </c>
      <c r="I18" s="13" t="s">
        <v>41</v>
      </c>
      <c r="J18" s="16" t="s">
        <v>41</v>
      </c>
      <c r="K18" s="12"/>
      <c r="L18" s="8" t="s">
        <v>55</v>
      </c>
      <c r="M18" s="14" t="s">
        <v>52</v>
      </c>
      <c r="N18" s="14" t="s">
        <v>52</v>
      </c>
      <c r="O18" s="14" t="s">
        <v>52</v>
      </c>
      <c r="P18" s="14" t="s">
        <v>53</v>
      </c>
      <c r="Q18" s="13" t="s">
        <v>57</v>
      </c>
      <c r="R18" s="16" t="s">
        <v>57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2023-06-29T08:42:13Z</dcterms:modified>
</cp:coreProperties>
</file>